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120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44525" concurrentCalc="0"/>
</workbook>
</file>

<file path=xl/calcChain.xml><?xml version="1.0" encoding="utf-8"?>
<calcChain xmlns="http://schemas.openxmlformats.org/spreadsheetml/2006/main">
  <c r="J50" i="1" l="1"/>
  <c r="K48" i="1"/>
  <c r="D45" i="1"/>
  <c r="E45" i="1"/>
  <c r="D17" i="1"/>
  <c r="E17" i="1"/>
  <c r="D39" i="1"/>
  <c r="E39" i="1"/>
  <c r="I57" i="1"/>
  <c r="E51" i="1"/>
  <c r="D51" i="1"/>
  <c r="E48" i="1"/>
  <c r="D48" i="1"/>
  <c r="E36" i="1"/>
  <c r="D36" i="1"/>
  <c r="E33" i="1"/>
  <c r="D33" i="1"/>
  <c r="K44" i="1"/>
  <c r="J44" i="1"/>
  <c r="E25" i="1"/>
  <c r="D25" i="1"/>
  <c r="E29" i="1"/>
  <c r="D29" i="1"/>
  <c r="K36" i="1"/>
  <c r="J36" i="1"/>
  <c r="E42" i="1"/>
  <c r="D42" i="1"/>
  <c r="E21" i="1"/>
  <c r="D21" i="1"/>
  <c r="K29" i="1"/>
  <c r="J29" i="1"/>
  <c r="E57" i="1"/>
  <c r="D57" i="1"/>
  <c r="J48" i="1"/>
  <c r="I48" i="1"/>
</calcChain>
</file>

<file path=xl/sharedStrings.xml><?xml version="1.0" encoding="utf-8"?>
<sst xmlns="http://schemas.openxmlformats.org/spreadsheetml/2006/main" count="76" uniqueCount="55">
  <si>
    <t>THE UNIVERSITY OF TEXAS AT ARLINGTON</t>
  </si>
  <si>
    <t>WORKSHEET</t>
  </si>
  <si>
    <t>Name:</t>
  </si>
  <si>
    <t>Student ID:</t>
  </si>
  <si>
    <t>Address:</t>
  </si>
  <si>
    <t>Phone No.:</t>
  </si>
  <si>
    <t>Graduation:</t>
  </si>
  <si>
    <t>Catalog:</t>
  </si>
  <si>
    <t>Email:</t>
  </si>
  <si>
    <t>Hours</t>
  </si>
  <si>
    <t>To Be</t>
  </si>
  <si>
    <t>Earned</t>
  </si>
  <si>
    <t>PSYCHOLOGY (33 hrs  22 must be advanced)</t>
  </si>
  <si>
    <t xml:space="preserve"> </t>
  </si>
  <si>
    <t>Total</t>
  </si>
  <si>
    <t xml:space="preserve">CORE LECTURE:  </t>
  </si>
  <si>
    <t>FOREIGN LANGUAGE (14 hours)</t>
  </si>
  <si>
    <t>ADVANCED COURSES:  One from each group</t>
  </si>
  <si>
    <t>I</t>
  </si>
  <si>
    <t>II</t>
  </si>
  <si>
    <t>2313 or Sub</t>
  </si>
  <si>
    <t>III</t>
  </si>
  <si>
    <t>2314 or Sub</t>
  </si>
  <si>
    <t>HISTORY (6 hrs)</t>
  </si>
  <si>
    <t>TTL Adv. Hours</t>
  </si>
  <si>
    <t>met with 2nd yr lang</t>
  </si>
  <si>
    <t>MATHEMATICS (6 hrs)</t>
  </si>
  <si>
    <t>1302 or 1315</t>
  </si>
  <si>
    <t>1303 or 1316</t>
  </si>
  <si>
    <t>GENERAL ELECTIVES:</t>
  </si>
  <si>
    <t>advanced</t>
  </si>
  <si>
    <t>TOTAL HOURS REQUIRED:120</t>
  </si>
  <si>
    <t>ACTUAL HOURS</t>
  </si>
  <si>
    <t>COMPUTER COMPETENCY</t>
  </si>
  <si>
    <t>ORAL COMPETENCY</t>
  </si>
  <si>
    <t>REMARKS AND ADDITIONAL HOURS:</t>
  </si>
  <si>
    <t>ADV TOPIC</t>
  </si>
  <si>
    <t>MINOR or PSYC EMPHASIS</t>
  </si>
  <si>
    <t xml:space="preserve">3315, 3322, 3334 </t>
  </si>
  <si>
    <t>Print Date:</t>
  </si>
  <si>
    <t>Bachelor of Arts Degree in Psychology 2014</t>
  </si>
  <si>
    <t>COMMUNICATION (6 hrs)</t>
  </si>
  <si>
    <t>GOVERNMENT/POLITICAL SCIENCE (6 hrs)</t>
  </si>
  <si>
    <t>LIFE &amp; PHYSICAL SCIENCE (11 hrs per catalog)</t>
  </si>
  <si>
    <t>BIOL 1333/1334 or Biol 1441/1442</t>
  </si>
  <si>
    <t>SOCIAL/BEHAVIORAL SCIENCES (3 hrs)</t>
  </si>
  <si>
    <t>CREATIVE ARTS  (3 hrs)</t>
  </si>
  <si>
    <t>LANGUAGE, PHILOSOPHY &amp; CULTURE (3 hrs 2000 level or above)</t>
  </si>
  <si>
    <t>FOUNDATIONAL COMPONENT (3 hrs)</t>
  </si>
  <si>
    <t>ADVANCED HOURS:  (36 Min.)</t>
  </si>
  <si>
    <t>6/8 HRS LAB</t>
  </si>
  <si>
    <t>revised 2/2014</t>
  </si>
  <si>
    <t xml:space="preserve">3/5 HRS ANY </t>
  </si>
  <si>
    <t>ENGL  1301</t>
  </si>
  <si>
    <t>ENGL  1302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</si>
</sst>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\-0000"/>
    <numFmt numFmtId="165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Perpetua Titling MT"/>
      <family val="1"/>
    </font>
    <font>
      <b/>
      <sz val="9"/>
      <name val="Perpetua Titling MT"/>
      <family val="1"/>
    </font>
    <font>
      <u/>
      <sz val="10"/>
      <color indexed="12"/>
      <name val="Arial"/>
      <family val="2"/>
    </font>
    <font>
      <b/>
      <u/>
      <sz val="9"/>
      <color indexed="12"/>
      <name val="Perpetua Titling MT"/>
      <family val="1"/>
    </font>
    <font>
      <sz val="10"/>
      <name val="Perpetua Titling MT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Perpetua Titling MT"/>
      <family val="1"/>
    </font>
    <font>
      <b/>
      <sz val="10"/>
      <name val="Perpetua Titling MT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Perpetua Titling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8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0" xfId="0" applyFont="1" applyFill="1" applyBorder="1"/>
    <xf numFmtId="0" fontId="8" fillId="2" borderId="0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9" fillId="2" borderId="9" xfId="0" applyFont="1" applyFill="1" applyBorder="1" applyAlignment="1">
      <alignment horizontal="right"/>
    </xf>
    <xf numFmtId="0" fontId="8" fillId="2" borderId="18" xfId="0" applyFont="1" applyFill="1" applyBorder="1"/>
    <xf numFmtId="0" fontId="8" fillId="2" borderId="19" xfId="0" applyFont="1" applyFill="1" applyBorder="1"/>
    <xf numFmtId="0" fontId="8" fillId="2" borderId="20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21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8" fillId="2" borderId="15" xfId="0" applyFont="1" applyFill="1" applyBorder="1"/>
    <xf numFmtId="0" fontId="9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2" borderId="25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2" fillId="2" borderId="21" xfId="0" applyFont="1" applyFill="1" applyBorder="1"/>
    <xf numFmtId="0" fontId="11" fillId="2" borderId="0" xfId="0" applyFont="1" applyFill="1" applyBorder="1" applyAlignment="1"/>
    <xf numFmtId="0" fontId="12" fillId="2" borderId="17" xfId="0" applyFont="1" applyFill="1" applyBorder="1" applyAlignment="1"/>
    <xf numFmtId="0" fontId="12" fillId="2" borderId="14" xfId="0" applyFont="1" applyFill="1" applyBorder="1" applyAlignment="1"/>
    <xf numFmtId="0" fontId="8" fillId="2" borderId="1" xfId="0" applyFont="1" applyFill="1" applyBorder="1" applyAlignment="1"/>
    <xf numFmtId="0" fontId="8" fillId="2" borderId="27" xfId="0" applyFont="1" applyFill="1" applyBorder="1" applyAlignment="1"/>
    <xf numFmtId="0" fontId="7" fillId="2" borderId="25" xfId="0" applyFont="1" applyFill="1" applyBorder="1" applyAlignment="1"/>
    <xf numFmtId="0" fontId="8" fillId="2" borderId="2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right"/>
    </xf>
    <xf numFmtId="0" fontId="7" fillId="2" borderId="3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 applyBorder="1" applyAlignment="1">
      <alignment vertical="top"/>
    </xf>
    <xf numFmtId="0" fontId="13" fillId="2" borderId="2" xfId="0" applyFont="1" applyFill="1" applyBorder="1"/>
    <xf numFmtId="0" fontId="13" fillId="2" borderId="8" xfId="0" applyFont="1" applyFill="1" applyBorder="1"/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>
      <alignment vertical="top"/>
    </xf>
    <xf numFmtId="0" fontId="14" fillId="2" borderId="8" xfId="0" applyFont="1" applyFill="1" applyBorder="1"/>
    <xf numFmtId="0" fontId="13" fillId="2" borderId="29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right" vertical="top"/>
    </xf>
    <xf numFmtId="0" fontId="13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3" fillId="2" borderId="8" xfId="0" applyFont="1" applyFill="1" applyBorder="1" applyAlignment="1"/>
    <xf numFmtId="0" fontId="13" fillId="2" borderId="26" xfId="0" applyFont="1" applyFill="1" applyBorder="1" applyAlignment="1">
      <alignment horizontal="left"/>
    </xf>
    <xf numFmtId="0" fontId="13" fillId="2" borderId="26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9" fillId="2" borderId="0" xfId="0" applyFont="1" applyFill="1" applyAlignment="1">
      <alignment horizontal="right"/>
    </xf>
    <xf numFmtId="0" fontId="7" fillId="2" borderId="1" xfId="0" applyFont="1" applyFill="1" applyBorder="1"/>
    <xf numFmtId="0" fontId="9" fillId="2" borderId="32" xfId="0" applyFont="1" applyFill="1" applyBorder="1" applyAlignment="1">
      <alignment horizontal="right"/>
    </xf>
    <xf numFmtId="0" fontId="8" fillId="2" borderId="33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5" fillId="2" borderId="1" xfId="1" applyNumberFormat="1" applyFill="1" applyBorder="1" applyAlignment="1" applyProtection="1">
      <alignment horizontal="center"/>
    </xf>
    <xf numFmtId="49" fontId="6" fillId="2" borderId="1" xfId="1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4" fontId="2" fillId="2" borderId="3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="80" zoomScaleNormal="80" workbookViewId="0">
      <selection activeCell="O12" sqref="O12"/>
    </sheetView>
  </sheetViews>
  <sheetFormatPr defaultColWidth="9.140625" defaultRowHeight="15" x14ac:dyDescent="0.25"/>
  <cols>
    <col min="1" max="1" width="13.5703125" style="85" customWidth="1"/>
    <col min="2" max="3" width="14.7109375" style="13" customWidth="1"/>
    <col min="4" max="4" width="6.28515625" style="14" bestFit="1" customWidth="1"/>
    <col min="5" max="5" width="6.7109375" style="14" customWidth="1"/>
    <col min="6" max="6" width="1.42578125" style="14" customWidth="1"/>
    <col min="7" max="7" width="11.42578125" style="85" customWidth="1"/>
    <col min="8" max="9" width="14.7109375" style="13" customWidth="1"/>
    <col min="10" max="10" width="6.28515625" style="14" bestFit="1" customWidth="1"/>
    <col min="11" max="11" width="8.140625" style="14" bestFit="1" customWidth="1"/>
    <col min="12" max="16384" width="9.140625" style="1"/>
  </cols>
  <sheetData>
    <row r="1" spans="1:11" ht="15.75" customHeight="1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 customHeight="1" x14ac:dyDescent="0.3">
      <c r="A2" s="112" t="s">
        <v>40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6" x14ac:dyDescent="0.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6" customHeight="1" x14ac:dyDescent="0.3">
      <c r="B4" s="2"/>
      <c r="C4" s="2"/>
      <c r="D4" s="2"/>
      <c r="E4" s="2"/>
      <c r="F4" s="2"/>
      <c r="H4" s="2"/>
      <c r="I4" s="70"/>
      <c r="J4" s="115"/>
      <c r="K4" s="116"/>
    </row>
    <row r="5" spans="1:11" ht="14.45" x14ac:dyDescent="0.3">
      <c r="A5" s="84" t="s">
        <v>2</v>
      </c>
      <c r="B5" s="113"/>
      <c r="C5" s="113"/>
      <c r="D5" s="113"/>
      <c r="E5" s="113"/>
      <c r="F5" s="3"/>
      <c r="G5" s="6" t="s">
        <v>3</v>
      </c>
      <c r="H5" s="114"/>
      <c r="I5" s="114"/>
      <c r="J5" s="114"/>
      <c r="K5" s="114"/>
    </row>
    <row r="6" spans="1:11" ht="5.25" customHeight="1" x14ac:dyDescent="0.3">
      <c r="A6" s="6"/>
      <c r="B6" s="5"/>
      <c r="C6" s="6"/>
      <c r="D6" s="5"/>
      <c r="E6" s="5"/>
      <c r="F6" s="3"/>
      <c r="G6" s="6"/>
      <c r="H6" s="7"/>
      <c r="I6" s="7"/>
      <c r="J6" s="7"/>
      <c r="K6" s="8"/>
    </row>
    <row r="7" spans="1:11" ht="15" customHeight="1" x14ac:dyDescent="0.3">
      <c r="A7" s="84" t="s">
        <v>4</v>
      </c>
      <c r="B7" s="113"/>
      <c r="C7" s="113"/>
      <c r="D7" s="113"/>
      <c r="E7" s="113"/>
      <c r="F7" s="3"/>
      <c r="G7" s="6" t="s">
        <v>5</v>
      </c>
      <c r="H7" s="117"/>
      <c r="I7" s="117"/>
      <c r="J7" s="117"/>
      <c r="K7" s="117"/>
    </row>
    <row r="8" spans="1:11" ht="7.5" customHeight="1" x14ac:dyDescent="0.3">
      <c r="A8" s="6"/>
      <c r="B8" s="9"/>
      <c r="C8" s="6"/>
      <c r="D8" s="9"/>
      <c r="E8" s="9"/>
      <c r="F8" s="3"/>
      <c r="G8" s="6"/>
      <c r="H8" s="7"/>
      <c r="I8" s="7"/>
      <c r="J8" s="7"/>
      <c r="K8" s="8"/>
    </row>
    <row r="9" spans="1:11" ht="15" customHeight="1" x14ac:dyDescent="0.3">
      <c r="A9" s="6" t="s">
        <v>6</v>
      </c>
      <c r="B9" s="106"/>
      <c r="C9" s="106"/>
      <c r="D9" s="106"/>
      <c r="E9" s="106"/>
      <c r="F9" s="3"/>
      <c r="G9" s="6" t="s">
        <v>7</v>
      </c>
      <c r="H9" s="107">
        <v>2014</v>
      </c>
      <c r="I9" s="107"/>
      <c r="J9" s="107"/>
      <c r="K9" s="107"/>
    </row>
    <row r="10" spans="1:11" ht="5.25" customHeight="1" x14ac:dyDescent="0.3">
      <c r="A10" s="6"/>
      <c r="B10" s="10"/>
      <c r="C10" s="10"/>
      <c r="D10" s="10"/>
      <c r="E10" s="10"/>
      <c r="F10" s="11"/>
      <c r="G10" s="84"/>
      <c r="H10" s="12"/>
      <c r="I10" s="12"/>
      <c r="J10" s="12"/>
      <c r="K10" s="8"/>
    </row>
    <row r="11" spans="1:11" ht="15" customHeight="1" x14ac:dyDescent="0.3">
      <c r="A11" s="6"/>
      <c r="B11" s="1"/>
      <c r="C11" s="4" t="s">
        <v>8</v>
      </c>
      <c r="D11" s="108"/>
      <c r="E11" s="109"/>
      <c r="F11" s="109"/>
      <c r="G11" s="109"/>
    </row>
    <row r="12" spans="1:11" ht="7.5" customHeight="1" thickBot="1" x14ac:dyDescent="0.35">
      <c r="A12" s="86"/>
      <c r="B12" s="16"/>
      <c r="C12" s="17"/>
      <c r="D12" s="18"/>
      <c r="E12" s="15"/>
      <c r="F12" s="18"/>
      <c r="G12" s="94"/>
      <c r="H12" s="19"/>
      <c r="I12" s="16"/>
      <c r="J12" s="20"/>
      <c r="K12" s="18"/>
    </row>
    <row r="13" spans="1:11" ht="15" customHeight="1" x14ac:dyDescent="0.3">
      <c r="A13" s="87"/>
      <c r="B13" s="21"/>
      <c r="C13" s="22"/>
      <c r="D13" s="23" t="s">
        <v>9</v>
      </c>
      <c r="E13" s="24" t="s">
        <v>10</v>
      </c>
      <c r="G13" s="87"/>
      <c r="H13" s="25"/>
      <c r="I13" s="26"/>
      <c r="J13" s="27" t="s">
        <v>9</v>
      </c>
      <c r="K13" s="24" t="s">
        <v>10</v>
      </c>
    </row>
    <row r="14" spans="1:11" ht="15" customHeight="1" x14ac:dyDescent="0.3">
      <c r="A14" s="88" t="s">
        <v>41</v>
      </c>
      <c r="B14" s="28"/>
      <c r="C14" s="29"/>
      <c r="D14" s="30" t="s">
        <v>11</v>
      </c>
      <c r="E14" s="31" t="s">
        <v>11</v>
      </c>
      <c r="G14" s="88" t="s">
        <v>12</v>
      </c>
      <c r="H14" s="32"/>
      <c r="I14" s="33"/>
      <c r="J14" s="34" t="s">
        <v>11</v>
      </c>
      <c r="K14" s="35" t="s">
        <v>11</v>
      </c>
    </row>
    <row r="15" spans="1:11" ht="15" customHeight="1" x14ac:dyDescent="0.3">
      <c r="A15" s="89" t="s">
        <v>53</v>
      </c>
      <c r="B15" s="110"/>
      <c r="C15" s="111"/>
      <c r="D15" s="36"/>
      <c r="E15" s="35">
        <v>3</v>
      </c>
      <c r="F15" s="37"/>
      <c r="G15" s="88">
        <v>1315</v>
      </c>
      <c r="H15" s="110" t="s">
        <v>13</v>
      </c>
      <c r="I15" s="111"/>
      <c r="J15" s="38"/>
      <c r="K15" s="39">
        <v>3</v>
      </c>
    </row>
    <row r="16" spans="1:11" ht="15" customHeight="1" x14ac:dyDescent="0.25">
      <c r="A16" s="89" t="s">
        <v>54</v>
      </c>
      <c r="B16" s="110"/>
      <c r="C16" s="111"/>
      <c r="D16" s="36"/>
      <c r="E16" s="35">
        <v>3</v>
      </c>
      <c r="G16" s="88">
        <v>2443</v>
      </c>
      <c r="H16" s="129"/>
      <c r="I16" s="130"/>
      <c r="J16" s="36"/>
      <c r="K16" s="35">
        <v>4</v>
      </c>
    </row>
    <row r="17" spans="1:11" ht="15" customHeight="1" thickBot="1" x14ac:dyDescent="0.3">
      <c r="A17" s="89"/>
      <c r="B17" s="122" t="s">
        <v>14</v>
      </c>
      <c r="C17" s="123"/>
      <c r="D17" s="42">
        <f>SUM(D15,D16)</f>
        <v>0</v>
      </c>
      <c r="E17" s="43">
        <f>SUM(E15+E16)</f>
        <v>6</v>
      </c>
      <c r="G17" s="88">
        <v>2444</v>
      </c>
      <c r="H17" s="129"/>
      <c r="I17" s="130"/>
      <c r="J17" s="40"/>
      <c r="K17" s="39">
        <v>4</v>
      </c>
    </row>
    <row r="18" spans="1:11" ht="15.75" customHeight="1" x14ac:dyDescent="0.25">
      <c r="A18" s="88" t="s">
        <v>23</v>
      </c>
      <c r="B18" s="28"/>
      <c r="C18" s="52"/>
      <c r="D18" s="37"/>
      <c r="G18" s="88"/>
      <c r="H18" s="32"/>
      <c r="I18" s="33"/>
      <c r="J18" s="37"/>
      <c r="K18" s="44"/>
    </row>
    <row r="19" spans="1:11" ht="15" customHeight="1" x14ac:dyDescent="0.25">
      <c r="A19" s="89">
        <v>1311</v>
      </c>
      <c r="B19" s="110"/>
      <c r="C19" s="111"/>
      <c r="D19" s="40"/>
      <c r="E19" s="39">
        <v>3</v>
      </c>
      <c r="G19" s="126" t="s">
        <v>15</v>
      </c>
      <c r="H19" s="127"/>
      <c r="I19" s="127"/>
      <c r="J19" s="127"/>
      <c r="K19" s="128"/>
    </row>
    <row r="20" spans="1:11" ht="15" customHeight="1" x14ac:dyDescent="0.25">
      <c r="A20" s="89">
        <v>1312</v>
      </c>
      <c r="B20" s="110"/>
      <c r="C20" s="111"/>
      <c r="D20" s="36"/>
      <c r="E20" s="35">
        <v>3</v>
      </c>
      <c r="G20" s="89"/>
      <c r="H20" s="124" t="s">
        <v>38</v>
      </c>
      <c r="I20" s="125"/>
      <c r="J20" s="40"/>
      <c r="K20" s="39">
        <v>9</v>
      </c>
    </row>
    <row r="21" spans="1:11" ht="15.75" thickBot="1" x14ac:dyDescent="0.3">
      <c r="A21" s="88"/>
      <c r="C21" s="41" t="s">
        <v>14</v>
      </c>
      <c r="D21" s="42">
        <f>SUM(D19+D20)</f>
        <v>0</v>
      </c>
      <c r="E21" s="43">
        <f>SUM(E19+E20)</f>
        <v>6</v>
      </c>
      <c r="G21" s="89"/>
      <c r="H21" s="45"/>
      <c r="I21" s="45"/>
      <c r="J21" s="37"/>
      <c r="K21" s="46"/>
    </row>
    <row r="22" spans="1:11" x14ac:dyDescent="0.25">
      <c r="A22" s="88" t="s">
        <v>42</v>
      </c>
      <c r="B22" s="33"/>
      <c r="C22" s="33"/>
      <c r="G22" s="126" t="s">
        <v>17</v>
      </c>
      <c r="H22" s="127"/>
      <c r="I22" s="127"/>
      <c r="J22" s="127"/>
      <c r="K22" s="128"/>
    </row>
    <row r="23" spans="1:11" x14ac:dyDescent="0.25">
      <c r="A23" s="89">
        <v>2311</v>
      </c>
      <c r="B23" s="110"/>
      <c r="C23" s="111"/>
      <c r="D23" s="40"/>
      <c r="E23" s="39">
        <v>3</v>
      </c>
      <c r="G23" s="89" t="s">
        <v>18</v>
      </c>
      <c r="H23" s="71"/>
      <c r="I23" s="73"/>
      <c r="J23" s="40"/>
      <c r="K23" s="39">
        <v>3</v>
      </c>
    </row>
    <row r="24" spans="1:11" x14ac:dyDescent="0.25">
      <c r="A24" s="89">
        <v>2312</v>
      </c>
      <c r="B24" s="76"/>
      <c r="C24" s="76"/>
      <c r="D24" s="40"/>
      <c r="E24" s="39">
        <v>3</v>
      </c>
      <c r="G24" s="89" t="s">
        <v>19</v>
      </c>
      <c r="H24" s="118"/>
      <c r="I24" s="119"/>
      <c r="J24" s="40"/>
      <c r="K24" s="39">
        <v>3</v>
      </c>
    </row>
    <row r="25" spans="1:11" ht="15.75" thickBot="1" x14ac:dyDescent="0.3">
      <c r="A25" s="88"/>
      <c r="C25" s="102" t="s">
        <v>14</v>
      </c>
      <c r="D25" s="42">
        <f>SUM(D23:D24)</f>
        <v>0</v>
      </c>
      <c r="E25" s="43">
        <f>SUM(E23:E24)</f>
        <v>6</v>
      </c>
      <c r="G25" s="89" t="s">
        <v>21</v>
      </c>
      <c r="H25" s="118"/>
      <c r="I25" s="119"/>
      <c r="J25" s="40"/>
      <c r="K25" s="39">
        <v>3</v>
      </c>
    </row>
    <row r="26" spans="1:11" x14ac:dyDescent="0.25">
      <c r="A26" s="88" t="s">
        <v>26</v>
      </c>
      <c r="B26" s="33"/>
      <c r="C26" s="28"/>
      <c r="G26" s="89" t="s">
        <v>36</v>
      </c>
      <c r="H26" s="118"/>
      <c r="I26" s="119"/>
      <c r="J26" s="40"/>
      <c r="K26" s="39">
        <v>4</v>
      </c>
    </row>
    <row r="27" spans="1:11" x14ac:dyDescent="0.25">
      <c r="A27" s="89" t="s">
        <v>27</v>
      </c>
      <c r="B27" s="110"/>
      <c r="C27" s="111"/>
      <c r="D27" s="40"/>
      <c r="E27" s="39">
        <v>3</v>
      </c>
      <c r="G27" s="89"/>
      <c r="H27" s="118"/>
      <c r="I27" s="119"/>
      <c r="J27" s="40"/>
      <c r="K27" s="39"/>
    </row>
    <row r="28" spans="1:11" x14ac:dyDescent="0.25">
      <c r="A28" s="89" t="s">
        <v>28</v>
      </c>
      <c r="B28" s="110"/>
      <c r="C28" s="111"/>
      <c r="D28" s="36"/>
      <c r="E28" s="35">
        <v>3</v>
      </c>
      <c r="G28" s="89"/>
      <c r="H28" s="118"/>
      <c r="I28" s="119"/>
      <c r="J28" s="40"/>
      <c r="K28" s="39"/>
    </row>
    <row r="29" spans="1:11" ht="15.75" thickBot="1" x14ac:dyDescent="0.3">
      <c r="A29" s="88"/>
      <c r="C29" s="41" t="s">
        <v>14</v>
      </c>
      <c r="D29" s="42">
        <f>SUM(D27,D28)</f>
        <v>0</v>
      </c>
      <c r="E29" s="43">
        <f>SUM(E27+E28)</f>
        <v>6</v>
      </c>
      <c r="G29" s="89"/>
      <c r="H29" s="122" t="s">
        <v>14</v>
      </c>
      <c r="I29" s="123"/>
      <c r="J29" s="39">
        <f>+J15+J16+J17+J20+J23+J24+J25+J26+J27+J28</f>
        <v>0</v>
      </c>
      <c r="K29" s="39">
        <f>+K15+K16+K17+K20+K23+K24+K25+K26+K27+K28</f>
        <v>33</v>
      </c>
    </row>
    <row r="30" spans="1:11" ht="15.75" thickBot="1" x14ac:dyDescent="0.3">
      <c r="A30" s="88" t="s">
        <v>43</v>
      </c>
      <c r="B30" s="33"/>
      <c r="C30" s="54"/>
      <c r="G30" s="91" t="s">
        <v>24</v>
      </c>
      <c r="H30" s="48">
        <v>22</v>
      </c>
      <c r="I30" s="28"/>
      <c r="J30" s="37"/>
      <c r="K30" s="46"/>
    </row>
    <row r="31" spans="1:11" x14ac:dyDescent="0.25">
      <c r="A31" s="88" t="s">
        <v>50</v>
      </c>
      <c r="B31" s="136" t="s">
        <v>44</v>
      </c>
      <c r="C31" s="121"/>
      <c r="D31" s="40"/>
      <c r="E31" s="39">
        <v>8</v>
      </c>
      <c r="G31" s="91"/>
      <c r="H31" s="28"/>
      <c r="I31" s="28"/>
      <c r="J31" s="37"/>
      <c r="K31" s="46"/>
    </row>
    <row r="32" spans="1:11" x14ac:dyDescent="0.25">
      <c r="A32" s="88" t="s">
        <v>52</v>
      </c>
      <c r="B32" s="120"/>
      <c r="C32" s="121"/>
      <c r="D32" s="36"/>
      <c r="E32" s="35">
        <v>3</v>
      </c>
      <c r="G32" s="131" t="s">
        <v>37</v>
      </c>
      <c r="H32" s="132"/>
      <c r="I32" s="132"/>
      <c r="J32" s="132"/>
      <c r="K32" s="133"/>
    </row>
    <row r="33" spans="1:11" ht="15.75" thickBot="1" x14ac:dyDescent="0.3">
      <c r="A33" s="88"/>
      <c r="C33" s="41" t="s">
        <v>14</v>
      </c>
      <c r="D33" s="42">
        <f>SUM(D31+D32)</f>
        <v>0</v>
      </c>
      <c r="E33" s="43">
        <f>SUM(E31+E32)</f>
        <v>11</v>
      </c>
      <c r="G33" s="88"/>
      <c r="H33" s="118"/>
      <c r="I33" s="119"/>
      <c r="J33" s="40"/>
      <c r="K33" s="39">
        <v>18</v>
      </c>
    </row>
    <row r="34" spans="1:11" x14ac:dyDescent="0.25">
      <c r="A34" s="88" t="s">
        <v>45</v>
      </c>
      <c r="B34" s="33"/>
      <c r="C34" s="83"/>
      <c r="G34" s="88"/>
      <c r="H34" s="49"/>
      <c r="I34" s="50"/>
      <c r="J34" s="51"/>
      <c r="K34" s="39"/>
    </row>
    <row r="35" spans="1:11" x14ac:dyDescent="0.25">
      <c r="A35" s="88"/>
      <c r="B35" s="110"/>
      <c r="C35" s="111"/>
      <c r="D35" s="40"/>
      <c r="E35" s="39">
        <v>3</v>
      </c>
      <c r="G35" s="88"/>
      <c r="H35" s="118"/>
      <c r="I35" s="119"/>
      <c r="J35" s="51"/>
      <c r="K35" s="39"/>
    </row>
    <row r="36" spans="1:11" ht="15.75" thickBot="1" x14ac:dyDescent="0.3">
      <c r="A36" s="88"/>
      <c r="C36" s="41" t="s">
        <v>14</v>
      </c>
      <c r="D36" s="42">
        <f>SUM(D35)</f>
        <v>0</v>
      </c>
      <c r="E36" s="43">
        <f>SUM(E35)</f>
        <v>3</v>
      </c>
      <c r="G36" s="88"/>
      <c r="H36" s="33"/>
      <c r="I36" s="41" t="s">
        <v>14</v>
      </c>
      <c r="J36" s="43">
        <f>SUM(J33:J35)</f>
        <v>0</v>
      </c>
      <c r="K36" s="43">
        <f>SUM(K33:K35)</f>
        <v>18</v>
      </c>
    </row>
    <row r="37" spans="1:11" ht="15.75" thickBot="1" x14ac:dyDescent="0.3">
      <c r="A37" s="88" t="s">
        <v>46</v>
      </c>
      <c r="B37" s="33"/>
      <c r="G37" s="91" t="s">
        <v>24</v>
      </c>
      <c r="H37" s="48">
        <v>9</v>
      </c>
      <c r="I37" s="52"/>
      <c r="J37" s="37"/>
      <c r="K37" s="46"/>
    </row>
    <row r="38" spans="1:11" x14ac:dyDescent="0.25">
      <c r="A38" s="88"/>
      <c r="B38" s="110"/>
      <c r="C38" s="111"/>
      <c r="D38" s="40"/>
      <c r="E38" s="39">
        <v>3</v>
      </c>
      <c r="G38" s="91"/>
      <c r="H38" s="53"/>
      <c r="I38" s="53"/>
      <c r="J38" s="37"/>
      <c r="K38" s="46"/>
    </row>
    <row r="39" spans="1:11" ht="15.75" thickBot="1" x14ac:dyDescent="0.3">
      <c r="A39" s="88"/>
      <c r="C39" s="41" t="s">
        <v>14</v>
      </c>
      <c r="D39" s="42">
        <f>SUM(D38)</f>
        <v>0</v>
      </c>
      <c r="E39" s="43">
        <f>SUM(E38)</f>
        <v>3</v>
      </c>
      <c r="G39" s="95" t="s">
        <v>29</v>
      </c>
      <c r="K39" s="46"/>
    </row>
    <row r="40" spans="1:11" x14ac:dyDescent="0.25">
      <c r="A40" s="88" t="s">
        <v>47</v>
      </c>
      <c r="B40" s="33"/>
      <c r="C40" s="33"/>
      <c r="D40" s="37"/>
      <c r="E40" s="105"/>
      <c r="G40" s="95"/>
      <c r="H40" s="120" t="s">
        <v>30</v>
      </c>
      <c r="I40" s="121"/>
      <c r="J40" s="40"/>
      <c r="K40" s="39">
        <v>5</v>
      </c>
    </row>
    <row r="41" spans="1:11" x14ac:dyDescent="0.25">
      <c r="A41" s="88"/>
      <c r="B41" s="110" t="s">
        <v>25</v>
      </c>
      <c r="C41" s="111"/>
      <c r="D41" s="40"/>
      <c r="E41" s="39"/>
      <c r="G41" s="95"/>
      <c r="H41" s="74"/>
      <c r="I41" s="72"/>
      <c r="J41" s="40"/>
      <c r="K41" s="39"/>
    </row>
    <row r="42" spans="1:11" ht="15.75" thickBot="1" x14ac:dyDescent="0.3">
      <c r="A42" s="88"/>
      <c r="C42" s="41" t="s">
        <v>14</v>
      </c>
      <c r="D42" s="42">
        <f>SUM(D41)</f>
        <v>0</v>
      </c>
      <c r="E42" s="43">
        <f>SUM(E41)</f>
        <v>0</v>
      </c>
      <c r="G42" s="95"/>
      <c r="H42" s="32"/>
      <c r="I42" s="72"/>
      <c r="J42" s="40"/>
      <c r="K42" s="39"/>
    </row>
    <row r="43" spans="1:11" x14ac:dyDescent="0.25">
      <c r="A43" s="88" t="s">
        <v>48</v>
      </c>
      <c r="B43" s="33"/>
      <c r="G43" s="96"/>
      <c r="H43" s="55"/>
      <c r="I43" s="75"/>
      <c r="J43" s="40"/>
      <c r="K43" s="39"/>
    </row>
    <row r="44" spans="1:11" ht="15.75" thickBot="1" x14ac:dyDescent="0.3">
      <c r="A44" s="88"/>
      <c r="B44" s="103"/>
      <c r="C44" s="103"/>
      <c r="D44" s="40"/>
      <c r="E44" s="39">
        <v>3</v>
      </c>
      <c r="G44" s="91"/>
      <c r="H44" s="56"/>
      <c r="I44" s="41" t="s">
        <v>14</v>
      </c>
      <c r="J44" s="43">
        <f>SUM(J40:J43)</f>
        <v>0</v>
      </c>
      <c r="K44" s="43">
        <f>SUM(K40:K43)</f>
        <v>5</v>
      </c>
    </row>
    <row r="45" spans="1:11" ht="15.75" thickBot="1" x14ac:dyDescent="0.3">
      <c r="A45" s="88"/>
      <c r="C45" s="102" t="s">
        <v>14</v>
      </c>
      <c r="D45" s="42">
        <f>SUM(D44)</f>
        <v>0</v>
      </c>
      <c r="E45" s="43">
        <f>SUM(E44)</f>
        <v>3</v>
      </c>
      <c r="G45" s="91" t="s">
        <v>24</v>
      </c>
      <c r="H45" s="48">
        <v>5</v>
      </c>
      <c r="I45" s="52"/>
      <c r="J45" s="37"/>
      <c r="K45" s="46"/>
    </row>
    <row r="46" spans="1:11" x14ac:dyDescent="0.25">
      <c r="A46" s="88" t="s">
        <v>33</v>
      </c>
      <c r="B46" s="33"/>
      <c r="G46" s="91"/>
      <c r="H46" s="32"/>
      <c r="I46" s="33"/>
      <c r="J46" s="37"/>
      <c r="K46" s="46"/>
    </row>
    <row r="47" spans="1:11" x14ac:dyDescent="0.25">
      <c r="A47" s="88"/>
      <c r="B47" s="110"/>
      <c r="C47" s="111"/>
      <c r="D47" s="40"/>
      <c r="E47" s="39">
        <v>3</v>
      </c>
      <c r="G47" s="88" t="s">
        <v>31</v>
      </c>
      <c r="H47" s="32"/>
      <c r="I47" s="47"/>
      <c r="J47" s="37"/>
      <c r="K47" s="46"/>
    </row>
    <row r="48" spans="1:11" ht="15.75" thickBot="1" x14ac:dyDescent="0.3">
      <c r="A48" s="90"/>
      <c r="C48" s="41" t="s">
        <v>14</v>
      </c>
      <c r="D48" s="42">
        <f>SUM(D47)</f>
        <v>0</v>
      </c>
      <c r="E48" s="43">
        <f>SUM(E47)</f>
        <v>3</v>
      </c>
      <c r="G48" s="95" t="s">
        <v>32</v>
      </c>
      <c r="H48" s="32"/>
      <c r="I48" s="57">
        <f>+J48+K48</f>
        <v>120</v>
      </c>
      <c r="J48" s="58">
        <f>SUM(D18+D39+D57+D21+D42+D29+D25+D33+D36+D48+D51+J29+J44++J36)</f>
        <v>0</v>
      </c>
      <c r="K48" s="58">
        <f>SUM(E17+E21+E29+E25+E33+E36+ E39+E45+E48+E51+E57+K29+K44+K36)</f>
        <v>120</v>
      </c>
    </row>
    <row r="49" spans="1:11" x14ac:dyDescent="0.25">
      <c r="A49" s="90" t="s">
        <v>34</v>
      </c>
      <c r="B49" s="33"/>
      <c r="G49" s="88"/>
      <c r="H49" s="53"/>
      <c r="I49" s="59"/>
      <c r="J49" s="60"/>
      <c r="K49" s="61"/>
    </row>
    <row r="50" spans="1:11" x14ac:dyDescent="0.25">
      <c r="A50" s="88"/>
      <c r="B50" s="110"/>
      <c r="C50" s="111"/>
      <c r="D50" s="40"/>
      <c r="E50" s="39">
        <v>3</v>
      </c>
      <c r="F50" s="37"/>
      <c r="G50" s="97" t="s">
        <v>49</v>
      </c>
      <c r="H50" s="79"/>
      <c r="I50" s="62"/>
      <c r="J50" s="63">
        <f>SUM(H30+H45+H37)</f>
        <v>36</v>
      </c>
      <c r="K50" s="64"/>
    </row>
    <row r="51" spans="1:11" ht="15.75" thickBot="1" x14ac:dyDescent="0.3">
      <c r="A51" s="88"/>
      <c r="C51" s="41" t="s">
        <v>14</v>
      </c>
      <c r="D51" s="42">
        <f>SUM(D50)</f>
        <v>0</v>
      </c>
      <c r="E51" s="43">
        <f>SUM(E50)</f>
        <v>3</v>
      </c>
      <c r="G51" s="97"/>
      <c r="H51" s="79"/>
      <c r="I51" s="79"/>
      <c r="J51" s="79"/>
      <c r="K51" s="80"/>
    </row>
    <row r="52" spans="1:11" x14ac:dyDescent="0.25">
      <c r="A52" s="88" t="s">
        <v>16</v>
      </c>
      <c r="B52" s="28"/>
      <c r="F52" s="37"/>
      <c r="G52" s="96"/>
      <c r="H52" s="77"/>
      <c r="I52" s="77"/>
      <c r="J52" s="77"/>
      <c r="K52" s="78"/>
    </row>
    <row r="53" spans="1:11" x14ac:dyDescent="0.25">
      <c r="A53" s="89">
        <v>1441</v>
      </c>
      <c r="B53" s="110"/>
      <c r="C53" s="111"/>
      <c r="D53" s="40"/>
      <c r="E53" s="39">
        <v>4</v>
      </c>
      <c r="F53" s="37"/>
      <c r="G53" s="95" t="s">
        <v>35</v>
      </c>
      <c r="H53" s="77"/>
      <c r="I53" s="77"/>
      <c r="J53" s="77"/>
      <c r="K53" s="78"/>
    </row>
    <row r="54" spans="1:11" x14ac:dyDescent="0.25">
      <c r="A54" s="89">
        <v>1442</v>
      </c>
      <c r="B54" s="110"/>
      <c r="C54" s="111"/>
      <c r="D54" s="36"/>
      <c r="E54" s="35">
        <v>4</v>
      </c>
      <c r="F54" s="37"/>
      <c r="G54" s="98"/>
      <c r="H54" s="65"/>
      <c r="I54" s="65"/>
      <c r="J54" s="65"/>
      <c r="K54" s="66"/>
    </row>
    <row r="55" spans="1:11" x14ac:dyDescent="0.25">
      <c r="A55" s="89" t="s">
        <v>20</v>
      </c>
      <c r="B55" s="110"/>
      <c r="C55" s="111"/>
      <c r="D55" s="36"/>
      <c r="E55" s="35">
        <v>3</v>
      </c>
      <c r="F55" s="37"/>
      <c r="G55" s="99"/>
      <c r="H55" s="49"/>
      <c r="I55" s="49"/>
      <c r="J55" s="49"/>
      <c r="K55" s="67"/>
    </row>
    <row r="56" spans="1:11" x14ac:dyDescent="0.25">
      <c r="A56" s="89" t="s">
        <v>22</v>
      </c>
      <c r="B56" s="110"/>
      <c r="C56" s="111"/>
      <c r="D56" s="36"/>
      <c r="E56" s="35">
        <v>3</v>
      </c>
      <c r="F56" s="37"/>
      <c r="G56" s="100"/>
      <c r="H56" s="49"/>
      <c r="I56" s="49"/>
      <c r="J56" s="49"/>
      <c r="K56" s="67"/>
    </row>
    <row r="57" spans="1:11" ht="15" customHeight="1" thickBot="1" x14ac:dyDescent="0.3">
      <c r="A57" s="92"/>
      <c r="B57" s="68"/>
      <c r="C57" s="104" t="s">
        <v>14</v>
      </c>
      <c r="D57" s="42">
        <f>SUM(D53+D54+D55+D56)</f>
        <v>0</v>
      </c>
      <c r="E57" s="43">
        <f>SUM(E53+E54+E55+E56)</f>
        <v>14</v>
      </c>
      <c r="F57" s="37"/>
      <c r="G57" s="101"/>
      <c r="H57" s="81" t="s">
        <v>39</v>
      </c>
      <c r="I57" s="134">
        <f ca="1">TODAY()</f>
        <v>41711</v>
      </c>
      <c r="J57" s="135"/>
      <c r="K57" s="82"/>
    </row>
    <row r="58" spans="1:11" x14ac:dyDescent="0.25">
      <c r="A58" s="93" t="s">
        <v>51</v>
      </c>
      <c r="B58" s="28"/>
      <c r="C58" s="28"/>
      <c r="D58" s="79"/>
      <c r="E58" s="79"/>
      <c r="F58" s="37"/>
      <c r="H58" s="69"/>
    </row>
    <row r="59" spans="1:11" x14ac:dyDescent="0.25">
      <c r="H59" s="69"/>
    </row>
    <row r="60" spans="1:11" x14ac:dyDescent="0.25">
      <c r="H60" s="69"/>
    </row>
    <row r="61" spans="1:11" x14ac:dyDescent="0.25">
      <c r="H61" s="69"/>
    </row>
    <row r="62" spans="1:11" x14ac:dyDescent="0.25">
      <c r="H62" s="69"/>
    </row>
    <row r="63" spans="1:11" x14ac:dyDescent="0.25">
      <c r="H63" s="69"/>
    </row>
    <row r="64" spans="1:11" x14ac:dyDescent="0.25">
      <c r="H64" s="69"/>
    </row>
    <row r="65" spans="8:8" x14ac:dyDescent="0.25">
      <c r="H65" s="69"/>
    </row>
    <row r="66" spans="8:8" x14ac:dyDescent="0.25">
      <c r="H66" s="69"/>
    </row>
    <row r="67" spans="8:8" x14ac:dyDescent="0.25">
      <c r="H67" s="69"/>
    </row>
    <row r="68" spans="8:8" x14ac:dyDescent="0.25">
      <c r="H68" s="69"/>
    </row>
    <row r="69" spans="8:8" x14ac:dyDescent="0.25">
      <c r="H69" s="69"/>
    </row>
    <row r="70" spans="8:8" x14ac:dyDescent="0.25">
      <c r="H70" s="69"/>
    </row>
    <row r="71" spans="8:8" x14ac:dyDescent="0.25">
      <c r="H71" s="69"/>
    </row>
    <row r="72" spans="8:8" x14ac:dyDescent="0.25">
      <c r="H72" s="69"/>
    </row>
    <row r="73" spans="8:8" x14ac:dyDescent="0.25">
      <c r="H73" s="69"/>
    </row>
    <row r="74" spans="8:8" x14ac:dyDescent="0.25">
      <c r="H74" s="69"/>
    </row>
    <row r="75" spans="8:8" x14ac:dyDescent="0.25">
      <c r="H75" s="69"/>
    </row>
    <row r="76" spans="8:8" x14ac:dyDescent="0.25">
      <c r="H76" s="69"/>
    </row>
    <row r="77" spans="8:8" x14ac:dyDescent="0.25">
      <c r="H77" s="69"/>
    </row>
    <row r="78" spans="8:8" x14ac:dyDescent="0.25">
      <c r="H78" s="69"/>
    </row>
    <row r="79" spans="8:8" x14ac:dyDescent="0.25">
      <c r="H79" s="69"/>
    </row>
    <row r="80" spans="8:8" x14ac:dyDescent="0.25">
      <c r="H80" s="69"/>
    </row>
    <row r="81" spans="8:8" x14ac:dyDescent="0.25">
      <c r="H81" s="69"/>
    </row>
    <row r="82" spans="8:8" x14ac:dyDescent="0.25">
      <c r="H82" s="69"/>
    </row>
    <row r="83" spans="8:8" x14ac:dyDescent="0.25">
      <c r="H83" s="69"/>
    </row>
  </sheetData>
  <mergeCells count="47">
    <mergeCell ref="I57:J57"/>
    <mergeCell ref="B31:C31"/>
    <mergeCell ref="B32:C32"/>
    <mergeCell ref="B35:C35"/>
    <mergeCell ref="B47:C47"/>
    <mergeCell ref="B50:C50"/>
    <mergeCell ref="B56:C56"/>
    <mergeCell ref="B53:C53"/>
    <mergeCell ref="B54:C54"/>
    <mergeCell ref="B55:C55"/>
    <mergeCell ref="H26:I26"/>
    <mergeCell ref="B17:C17"/>
    <mergeCell ref="H17:I17"/>
    <mergeCell ref="G19:K19"/>
    <mergeCell ref="B38:C38"/>
    <mergeCell ref="H24:I24"/>
    <mergeCell ref="H25:I25"/>
    <mergeCell ref="B20:C20"/>
    <mergeCell ref="G32:K32"/>
    <mergeCell ref="B19:C19"/>
    <mergeCell ref="H7:K7"/>
    <mergeCell ref="B7:E7"/>
    <mergeCell ref="B41:C41"/>
    <mergeCell ref="H33:I33"/>
    <mergeCell ref="H35:I35"/>
    <mergeCell ref="B27:C27"/>
    <mergeCell ref="B28:C28"/>
    <mergeCell ref="B23:C23"/>
    <mergeCell ref="H40:I40"/>
    <mergeCell ref="H27:I27"/>
    <mergeCell ref="H28:I28"/>
    <mergeCell ref="H29:I29"/>
    <mergeCell ref="H20:I20"/>
    <mergeCell ref="G22:K22"/>
    <mergeCell ref="B16:C16"/>
    <mergeCell ref="H16:I16"/>
    <mergeCell ref="A1:K1"/>
    <mergeCell ref="A2:K2"/>
    <mergeCell ref="A3:K3"/>
    <mergeCell ref="B5:E5"/>
    <mergeCell ref="H5:K5"/>
    <mergeCell ref="J4:K4"/>
    <mergeCell ref="B9:E9"/>
    <mergeCell ref="H9:K9"/>
    <mergeCell ref="D11:G11"/>
    <mergeCell ref="B15:C15"/>
    <mergeCell ref="H15:I15"/>
  </mergeCells>
  <pageMargins left="0.25" right="0.25" top="0.25" bottom="0.25" header="0.3" footer="0.3"/>
  <pageSetup scale="90" fitToHeight="0" orientation="portrait" r:id="rId1"/>
  <headerFooter>
    <oddFooter>&amp;RPrint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Texas at Arlington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Wolf</dc:creator>
  <cp:lastModifiedBy>OIT</cp:lastModifiedBy>
  <cp:lastPrinted>2014-03-13T20:44:26Z</cp:lastPrinted>
  <dcterms:created xsi:type="dcterms:W3CDTF">2010-10-25T17:00:13Z</dcterms:created>
  <dcterms:modified xsi:type="dcterms:W3CDTF">2014-03-13T21:10:16Z</dcterms:modified>
</cp:coreProperties>
</file>